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95" windowHeight="234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<sst xmlns="http://schemas.openxmlformats.org/spreadsheetml/2006/main" count="234" uniqueCount="93">
  <si>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</si>
  <si>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</si>
  <si>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</si>
  <si>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</si>
  <si>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</si>
  <si>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</si>
  <si>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</si>
  <si>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</si>
  <si>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</si>
  <si>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</si>
  <si>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</si>
  <si>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</si>
  <si>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</si>
  <si>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</si>
  <si>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</si>
  <si>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</si>
  <si>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</si>
  <si>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</si>
  <si>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</si>
  <si>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</si>
  <si>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</si>
  <si>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</si>
  <si>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</si>
  <si>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</si>
  <si>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</si>
  <si>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</si>
  <si>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</si>
  <si>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</si>
  <si>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</si>
  <si>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</si>
  <si>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</si>
  <si>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</si>
  <si>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</si>
  <si>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</si>
  <si>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</si>
  <si>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</si>
  <si>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</si>
  <si>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</si>
  <si>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</si>
  <si>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</si>
  <si>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</si>
  <si>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</si>
  <si>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</si>
  <si>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1.1.3</t>
  </si>
  <si>
    <t>2.1</t>
  </si>
  <si>
    <t>2.1.1</t>
  </si>
  <si>
    <t>2.1.2</t>
  </si>
  <si>
    <t>2.1.3</t>
  </si>
  <si>
    <t>2.1.4</t>
  </si>
  <si>
    <t>3.1</t>
  </si>
  <si>
    <t>32.1.1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</si>
  <si>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</si>
  <si>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</si>
  <si>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</si>
  <si>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</si>
  <si>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</si>
  <si>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</si>
  <si>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indexed="8"/>
        <rFont val="Times New Roman"/>
        <family val="1"/>
      </rPr>
      <t>Подпрограмма  1</t>
    </r>
    <r>
      <rPr>
        <sz val="12"/>
        <color indexed="8"/>
        <rFont val="Times New Roman"/>
        <family val="1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</si>
  <si>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indexed="8"/>
        <rFont val="Times New Roman"/>
        <family val="1"/>
      </rPr>
      <t xml:space="preserve">одпрограммы  </t>
    </r>
    <r>
      <rPr>
        <sz val="12"/>
        <color indexed="8"/>
        <rFont val="Times New Roman"/>
        <family val="1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</si>
  <si>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indexed="8"/>
        <rFont val="Times New Roman"/>
        <family val="1"/>
      </rPr>
      <t>Подпрограмма 2</t>
    </r>
    <r>
      <rPr>
        <sz val="12"/>
        <color indexed="8"/>
        <rFont val="Times New Roman"/>
        <family val="1"/>
      </rPr>
      <t xml:space="preserve">    Развитие систем жизнеобеспечения
</t>
    </r>
  </si>
  <si>
    <r>
      <t>Цель п</t>
    </r>
    <r>
      <rPr>
        <b/>
        <sz val="12"/>
        <color indexed="8"/>
        <rFont val="Times New Roman"/>
        <family val="1"/>
      </rPr>
      <t xml:space="preserve">одпрограммы  </t>
    </r>
    <r>
      <rPr>
        <sz val="12"/>
        <color indexed="8"/>
        <rFont val="Times New Roman"/>
        <family val="1"/>
      </rPr>
      <t xml:space="preserve">     Развитие систем жизнеобеспечения
</t>
    </r>
  </si>
  <si>
    <r>
      <rPr>
        <b/>
        <sz val="12"/>
        <color indexed="8"/>
        <rFont val="Times New Roman"/>
        <family val="1"/>
      </rPr>
      <t>Подпрограмма 3</t>
    </r>
    <r>
      <rPr>
        <sz val="12"/>
        <color indexed="8"/>
        <rFont val="Times New Roman"/>
        <family val="1"/>
      </rPr>
      <t xml:space="preserve">    Развитие социальной сферы
</t>
    </r>
  </si>
  <si>
    <r>
      <t>Цель п</t>
    </r>
    <r>
      <rPr>
        <b/>
        <sz val="12"/>
        <color indexed="8"/>
        <rFont val="Times New Roman"/>
        <family val="1"/>
      </rPr>
      <t xml:space="preserve">одпрограммы </t>
    </r>
    <r>
      <rPr>
        <sz val="12"/>
        <color indexed="8"/>
        <rFont val="Times New Roman"/>
        <family val="1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</si>
  <si>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</si>
  <si>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</si>
  <si>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t>3.1.4</t>
  </si>
  <si>
    <r>
      <rPr>
        <b/>
        <sz val="12"/>
        <color indexed="8"/>
        <rFont val="Times New Roman"/>
        <family val="1"/>
      </rPr>
      <t xml:space="preserve">Задача 3 </t>
    </r>
    <r>
      <rPr>
        <sz val="12"/>
        <color indexed="8"/>
        <rFont val="Times New Roman"/>
        <family val="1"/>
      </rPr>
      <t xml:space="preserve">  Профилактика терроризма и экстримизма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</si>
  <si>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Профилактика терроризма и экстримизма в границах  Амурского сельского поселения
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</si>
  <si>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 xml:space="preserve"> Осуществление мероприятий по физической культуре и спорту на территории  Амурского сельского  поселения;</t>
    </r>
  </si>
  <si>
    <t>Муниципальная программа "Комплексное совершенствование социально-экономических процессов в Амурском сельском поселении на 2015-2018 годы"</t>
  </si>
  <si>
    <r>
      <rPr>
        <b/>
        <sz val="12"/>
        <color indexed="8"/>
        <rFont val="Times New Roman"/>
        <family val="1"/>
      </rPr>
      <t xml:space="preserve">Задача 1 </t>
    </r>
    <r>
      <rPr>
        <sz val="12"/>
        <color indexed="8"/>
        <rFont val="Times New Roman"/>
        <family val="1"/>
      </rPr>
      <t xml:space="preserve"> Обеспечение сбалансированности бюджета Амурского сельского поселения </t>
    </r>
  </si>
  <si>
    <r>
      <rPr>
        <b/>
        <sz val="12"/>
        <color indexed="8"/>
        <rFont val="Times New Roman"/>
        <family val="1"/>
      </rPr>
      <t xml:space="preserve">Задача 2 </t>
    </r>
    <r>
      <rPr>
        <sz val="12"/>
        <color indexed="8"/>
        <rFont val="Times New Roman"/>
        <family val="1"/>
      </rPr>
      <t xml:space="preserve"> Обеспечение благоприятных условий для развития малого и среднего предпринимательства на территории Амурского сельского поселения</t>
    </r>
  </si>
  <si>
    <r>
      <rPr>
        <b/>
        <sz val="12"/>
        <color indexed="8"/>
        <rFont val="Times New Roman"/>
        <family val="1"/>
      </rPr>
      <t xml:space="preserve">Мероприятие 1  </t>
    </r>
    <r>
      <rPr>
        <sz val="12"/>
        <color indexed="8"/>
        <rFont val="Times New Roman"/>
        <family val="1"/>
      </rPr>
      <t xml:space="preserve">Обеспечение сбалансированности бюджета Амурского сельского поселения </t>
    </r>
  </si>
  <si>
    <r>
      <rPr>
        <b/>
        <sz val="12"/>
        <color indexed="8"/>
        <rFont val="Times New Roman"/>
        <family val="1"/>
      </rPr>
      <t xml:space="preserve">Мероприятие 2  </t>
    </r>
    <r>
      <rPr>
        <sz val="12"/>
        <color indexed="8"/>
        <rFont val="Times New Roman"/>
        <family val="1"/>
      </rPr>
      <t xml:space="preserve">Развитие малого и среднего  предпринимательства на территории  Амурского сельского поселения
</t>
    </r>
  </si>
  <si>
    <r>
      <rPr>
        <b/>
        <sz val="12"/>
        <color indexed="8"/>
        <rFont val="Times New Roman"/>
        <family val="1"/>
      </rPr>
      <t xml:space="preserve">Задача 1 </t>
    </r>
    <r>
      <rPr>
        <sz val="12"/>
        <color indexed="8"/>
        <rFont val="Times New Roman"/>
        <family val="1"/>
      </rPr>
      <t xml:space="preserve">  Повышение уровня  благоустройства территории Амурского сельского поселения</t>
    </r>
  </si>
  <si>
    <r>
      <rPr>
        <b/>
        <sz val="12"/>
        <color indexed="8"/>
        <rFont val="Times New Roman"/>
        <family val="1"/>
      </rPr>
      <t xml:space="preserve">Задача 2 </t>
    </r>
    <r>
      <rPr>
        <sz val="12"/>
        <color indexed="8"/>
        <rFont val="Times New Roman"/>
        <family val="1"/>
      </rPr>
      <t xml:space="preserve">  Предупреждение и ликвидация последствий чрезвычайных ситуаций в границах Амурского сельского поселения 
 Обеспечение первичных мер пожарной безопасности в границах  Амурского сельского поселения
</t>
    </r>
  </si>
  <si>
    <r>
      <rPr>
        <b/>
        <sz val="12"/>
        <color indexed="8"/>
        <rFont val="Times New Roman"/>
        <family val="1"/>
      </rPr>
      <t xml:space="preserve">Мероприятие 1  </t>
    </r>
    <r>
      <rPr>
        <sz val="12"/>
        <color indexed="8"/>
        <rFont val="Times New Roman"/>
        <family val="1"/>
      </rPr>
      <t>Повышение уровня  благоустройства территории Амурского сельского поселения</t>
    </r>
  </si>
  <si>
    <r>
      <rPr>
        <b/>
        <sz val="12"/>
        <color indexed="8"/>
        <rFont val="Times New Roman"/>
        <family val="1"/>
      </rPr>
      <t xml:space="preserve">Мероприятие 2 </t>
    </r>
    <r>
      <rPr>
        <sz val="12"/>
        <color indexed="8"/>
        <rFont val="Times New Roman"/>
        <family val="1"/>
      </rPr>
      <t xml:space="preserve"> Предупреждение и ликвидация последствий чрезвычайных ситуаций в границах Амурского сельского поселения 
</t>
    </r>
  </si>
  <si>
    <r>
      <rPr>
        <b/>
        <sz val="12"/>
        <color indexed="8"/>
        <rFont val="Times New Roman"/>
        <family val="1"/>
      </rPr>
      <t xml:space="preserve">Задача 2 </t>
    </r>
    <r>
      <rPr>
        <sz val="12"/>
        <color indexed="8"/>
        <rFont val="Times New Roman"/>
        <family val="1"/>
      </rPr>
      <t xml:space="preserve">  Обеспечение деятельности учреждений культуры на территории  Амурского сельского  поселения;</t>
    </r>
  </si>
  <si>
    <r>
      <rPr>
        <b/>
        <sz val="12"/>
        <color indexed="8"/>
        <rFont val="Times New Roman"/>
        <family val="1"/>
      </rPr>
      <t xml:space="preserve">Мероприятие 1  </t>
    </r>
    <r>
      <rPr>
        <sz val="12"/>
        <color indexed="8"/>
        <rFont val="Times New Roman"/>
        <family val="1"/>
      </rPr>
      <t>Предоставление гарантий муниципальным служащим на территории Амурского сельского поселения ;</t>
    </r>
  </si>
  <si>
    <r>
      <rPr>
        <b/>
        <sz val="12"/>
        <color indexed="8"/>
        <rFont val="Times New Roman"/>
        <family val="1"/>
      </rPr>
      <t xml:space="preserve">Задача 3 </t>
    </r>
    <r>
      <rPr>
        <sz val="12"/>
        <color indexed="8"/>
        <rFont val="Times New Roman"/>
        <family val="1"/>
      </rPr>
      <t xml:space="preserve">  Осуществление мероприятий по физической культуре и спорту на территории  Амурского сельского  поселения;</t>
    </r>
  </si>
  <si>
    <t>1.1.2.1</t>
  </si>
  <si>
    <t>1.1.3.1</t>
  </si>
  <si>
    <t>2.1.2.1</t>
  </si>
  <si>
    <t>2.1.3.1</t>
  </si>
  <si>
    <t>2.1.4.1</t>
  </si>
  <si>
    <r>
      <rPr>
        <b/>
        <sz val="12"/>
        <color indexed="8"/>
        <rFont val="Times New Roman"/>
        <family val="1"/>
      </rPr>
      <t xml:space="preserve">Задача 1 </t>
    </r>
    <r>
      <rPr>
        <sz val="12"/>
        <color indexed="8"/>
        <rFont val="Times New Roman"/>
        <family val="1"/>
      </rPr>
      <t>Предоставление гарантий муниципальным служащим на территории Амурского сельского поселения ;</t>
    </r>
  </si>
  <si>
    <t>3.1.2.1</t>
  </si>
  <si>
    <r>
      <t xml:space="preserve">Мероприятие 2 </t>
    </r>
    <r>
      <rPr>
        <sz val="12"/>
        <color indexed="8"/>
        <rFont val="Times New Roman"/>
        <family val="1"/>
      </rPr>
      <t>Обеспечение деятельности учреждений культуры на территории  Амурского сельского  поселения;</t>
    </r>
  </si>
  <si>
    <t>3.1.3.1</t>
  </si>
  <si>
    <t>3.1.4.1</t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</si>
  <si>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Амурском сельском поселении на 2015-2018 годы"
за  </t>
    </r>
    <r>
      <rPr>
        <u val="single"/>
        <sz val="12"/>
        <color indexed="8"/>
        <rFont val="Times New Roman"/>
        <family val="1"/>
      </rPr>
      <t>2016  год</t>
    </r>
    <r>
      <rPr>
        <sz val="12"/>
        <color indexed="8"/>
        <rFont val="Times New Roman"/>
        <family val="1"/>
      </rPr>
      <t xml:space="preserve">
Главный администратор (администратор)  программы 
</t>
    </r>
    <r>
      <rPr>
        <b/>
        <u val="single"/>
        <sz val="12"/>
        <color indexed="8"/>
        <rFont val="Times New Roman"/>
        <family val="1"/>
      </rPr>
      <t>Сельская администрация Амурского сельского поселения</t>
    </r>
  </si>
  <si>
    <t>Результаты реализации программы в 2016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</si>
</sst>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0" fillId="0" borderId="10" xfId="0" applyFont="1" applyFill="1" applyBorder="1" applyAlignment="1">
      <alignment horizontal="center" vertical="center" textRotation="90" wrapText="1"/>
    </xf>
    <xf numFmtId="166" fontId="40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167" fontId="40" fillId="0" borderId="0" xfId="0" applyNumberFormat="1" applyFont="1" applyFill="1" applyBorder="1" applyAlignment="1">
      <alignment vertical="top" wrapText="1"/>
    </xf>
    <xf numFmtId="167" fontId="40" fillId="0" borderId="0" xfId="0" applyNumberFormat="1" applyFont="1" applyFill="1" applyBorder="1" applyAlignment="1">
      <alignment horizontal="center" vertical="top" wrapText="1"/>
    </xf>
    <xf numFmtId="167" fontId="0" fillId="0" borderId="0" xfId="0" applyNumberFormat="1" applyFont="1" applyFill="1" applyAlignment="1">
      <alignment vertical="top" wrapText="1"/>
    </xf>
    <xf numFmtId="167" fontId="40" fillId="0" borderId="0" xfId="0" applyNumberFormat="1" applyFont="1" applyFill="1" applyBorder="1" applyAlignment="1">
      <alignment horizontal="right" vertical="top" wrapText="1"/>
    </xf>
    <xf numFmtId="0" fontId="40" fillId="33" borderId="10" xfId="0" applyFont="1" applyFill="1" applyBorder="1" applyAlignment="1">
      <alignment horizontal="center" vertical="top" wrapText="1"/>
    </xf>
    <xf numFmtId="167" fontId="40" fillId="33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vertical="top" wrapText="1"/>
    </xf>
    <xf numFmtId="0" fontId="40" fillId="35" borderId="10" xfId="0" applyFont="1" applyFill="1" applyBorder="1" applyAlignment="1">
      <alignment horizontal="center" vertical="top" wrapText="1"/>
    </xf>
    <xf numFmtId="4" fontId="40" fillId="34" borderId="10" xfId="0" applyNumberFormat="1" applyFont="1" applyFill="1" applyBorder="1" applyAlignment="1">
      <alignment horizontal="center" vertical="top" wrapText="1"/>
    </xf>
    <xf numFmtId="167" fontId="40" fillId="34" borderId="10" xfId="0" applyNumberFormat="1" applyFont="1" applyFill="1" applyBorder="1" applyAlignment="1">
      <alignment horizontal="center" vertical="top" wrapText="1"/>
    </xf>
    <xf numFmtId="49" fontId="40" fillId="35" borderId="10" xfId="0" applyNumberFormat="1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vertical="top" wrapText="1"/>
    </xf>
    <xf numFmtId="4" fontId="40" fillId="35" borderId="10" xfId="0" applyNumberFormat="1" applyFont="1" applyFill="1" applyBorder="1" applyAlignment="1">
      <alignment horizontal="center" vertical="top" wrapText="1"/>
    </xf>
    <xf numFmtId="0" fontId="40" fillId="36" borderId="10" xfId="0" applyFont="1" applyFill="1" applyBorder="1" applyAlignment="1">
      <alignment horizontal="center" vertical="top" wrapText="1"/>
    </xf>
    <xf numFmtId="0" fontId="40" fillId="36" borderId="10" xfId="0" applyFont="1" applyFill="1" applyBorder="1" applyAlignment="1">
      <alignment vertical="top" wrapText="1"/>
    </xf>
    <xf numFmtId="4" fontId="40" fillId="36" borderId="10" xfId="0" applyNumberFormat="1" applyFont="1" applyFill="1" applyBorder="1" applyAlignment="1">
      <alignment horizontal="center" vertical="top" wrapText="1"/>
    </xf>
    <xf numFmtId="0" fontId="40" fillId="37" borderId="10" xfId="0" applyFont="1" applyFill="1" applyBorder="1" applyAlignment="1">
      <alignment horizontal="center" vertical="top" wrapText="1"/>
    </xf>
    <xf numFmtId="0" fontId="40" fillId="37" borderId="10" xfId="0" applyFont="1" applyFill="1" applyBorder="1" applyAlignment="1">
      <alignment vertical="top" wrapText="1"/>
    </xf>
    <xf numFmtId="4" fontId="40" fillId="37" borderId="10" xfId="0" applyNumberFormat="1" applyFont="1" applyFill="1" applyBorder="1" applyAlignment="1">
      <alignment horizontal="center" vertical="top" wrapText="1"/>
    </xf>
    <xf numFmtId="167" fontId="41" fillId="33" borderId="11" xfId="0" applyNumberFormat="1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/>
    </xf>
    <xf numFmtId="2" fontId="40" fillId="34" borderId="10" xfId="0" applyNumberFormat="1" applyFont="1" applyFill="1" applyBorder="1" applyAlignment="1">
      <alignment horizontal="center" vertical="top" wrapText="1"/>
    </xf>
    <xf numFmtId="0" fontId="42" fillId="37" borderId="10" xfId="0" applyFont="1" applyFill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center" wrapText="1"/>
    </xf>
    <xf numFmtId="167" fontId="40" fillId="0" borderId="10" xfId="0" applyNumberFormat="1" applyFont="1" applyFill="1" applyBorder="1" applyAlignment="1">
      <alignment horizontal="center" vertical="center" wrapText="1"/>
    </xf>
    <xf numFmtId="167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textRotation="90" wrapText="1"/>
    </xf>
    <xf numFmtId="0" fontId="40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SheetLayoutView="100" zoomScalePageLayoutView="0" workbookViewId="0" topLeftCell="A2">
      <selection activeCell="S4" sqref="S4:S5"/>
    </sheetView>
  </sheetViews>
  <sheetFormatPr defaultColWidth="9.33203125" defaultRowHeight="12.75"/>
  <cols>
    <col min="1" max="1" width="15.5" style="0" customWidth="1"/>
    <col min="2" max="14" width="3.5" style="0" hidden="1" customWidth="1"/>
    <col min="15" max="15" width="60.66015625" style="0" customWidth="1"/>
    <col min="16" max="16" width="14.66015625" style="0" customWidth="1"/>
    <col min="17" max="17" width="14.16015625" style="0" customWidth="1"/>
    <col min="18" max="18" width="13.16015625" style="0" customWidth="1"/>
    <col min="19" max="19" width="22.66015625" style="8" customWidth="1"/>
    <col min="20" max="20" width="21.33203125" style="0" customWidth="1"/>
  </cols>
  <sheetData>
    <row r="1" spans="1:2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9" t="s">
        <v>64</v>
      </c>
      <c r="T1" s="39"/>
    </row>
    <row r="2" spans="1:20" ht="96.75" customHeight="1">
      <c r="A2" s="40" t="s">
        <v>91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62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2" t="s">
        <v>2</v>
      </c>
      <c r="P3" s="32" t="s">
        <v>3</v>
      </c>
      <c r="Q3" s="32" t="s">
        <v>92</v>
      </c>
      <c r="R3" s="32"/>
      <c r="S3" s="32"/>
      <c r="T3" s="32"/>
    </row>
    <row r="4" spans="1:20" ht="36.75" customHeight="1">
      <c r="A4" s="36" t="s">
        <v>39</v>
      </c>
      <c r="B4" s="36"/>
      <c r="C4" s="36"/>
      <c r="D4" s="36" t="s">
        <v>4</v>
      </c>
      <c r="E4" s="36"/>
      <c r="F4" s="36" t="s">
        <v>5</v>
      </c>
      <c r="G4" s="36"/>
      <c r="H4" s="32" t="s">
        <v>6</v>
      </c>
      <c r="I4" s="32"/>
      <c r="J4" s="32"/>
      <c r="K4" s="32"/>
      <c r="L4" s="32"/>
      <c r="M4" s="32"/>
      <c r="N4" s="32"/>
      <c r="O4" s="35" t="s">
        <v>0</v>
      </c>
      <c r="P4" s="35" t="s">
        <v>0</v>
      </c>
      <c r="Q4" s="32" t="s">
        <v>9</v>
      </c>
      <c r="R4" s="32" t="s">
        <v>10</v>
      </c>
      <c r="S4" s="33" t="s">
        <v>11</v>
      </c>
      <c r="T4" s="32" t="s">
        <v>12</v>
      </c>
    </row>
    <row r="5" spans="1:20" ht="92.25" customHeight="1">
      <c r="A5" s="35" t="s">
        <v>0</v>
      </c>
      <c r="B5" s="35" t="s">
        <v>0</v>
      </c>
      <c r="C5" s="35" t="s">
        <v>0</v>
      </c>
      <c r="D5" s="35" t="s">
        <v>0</v>
      </c>
      <c r="E5" s="35" t="s">
        <v>0</v>
      </c>
      <c r="F5" s="35" t="s">
        <v>0</v>
      </c>
      <c r="G5" s="35" t="s">
        <v>0</v>
      </c>
      <c r="H5" s="36" t="s">
        <v>7</v>
      </c>
      <c r="I5" s="36"/>
      <c r="J5" s="3" t="s">
        <v>8</v>
      </c>
      <c r="K5" s="36" t="s">
        <v>13</v>
      </c>
      <c r="L5" s="36"/>
      <c r="M5" s="36"/>
      <c r="N5" s="36"/>
      <c r="O5" s="35" t="s">
        <v>0</v>
      </c>
      <c r="P5" s="35" t="s">
        <v>0</v>
      </c>
      <c r="Q5" s="35" t="s">
        <v>0</v>
      </c>
      <c r="R5" s="35" t="s">
        <v>0</v>
      </c>
      <c r="S5" s="34" t="s">
        <v>0</v>
      </c>
      <c r="T5" s="35" t="s">
        <v>0</v>
      </c>
    </row>
    <row r="6" spans="1:20" ht="18" customHeight="1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10" t="s">
        <v>28</v>
      </c>
      <c r="P6" s="10" t="s">
        <v>29</v>
      </c>
      <c r="Q6" s="10" t="s">
        <v>30</v>
      </c>
      <c r="R6" s="10" t="s">
        <v>31</v>
      </c>
      <c r="S6" s="11" t="s">
        <v>32</v>
      </c>
      <c r="T6" s="10" t="s">
        <v>33</v>
      </c>
    </row>
    <row r="7" spans="1:20" ht="62.25" customHeight="1">
      <c r="A7" s="12">
        <v>1</v>
      </c>
      <c r="B7" s="12"/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3" t="s">
        <v>69</v>
      </c>
      <c r="P7" s="14" t="s">
        <v>34</v>
      </c>
      <c r="Q7" s="15">
        <v>2194.657</v>
      </c>
      <c r="R7" s="15">
        <v>2045.31</v>
      </c>
      <c r="S7" s="28">
        <f>R7/Q7</f>
        <v>0.9319497306412801</v>
      </c>
      <c r="T7" s="12"/>
    </row>
    <row r="8" spans="1:20" ht="45.75" customHeight="1">
      <c r="A8" s="17" t="s">
        <v>40</v>
      </c>
      <c r="B8" s="14"/>
      <c r="C8" s="14"/>
      <c r="D8" s="14"/>
      <c r="E8" s="14"/>
      <c r="F8" s="14"/>
      <c r="G8" s="14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 t="s">
        <v>0</v>
      </c>
      <c r="N8" s="14" t="s">
        <v>0</v>
      </c>
      <c r="O8" s="18" t="s">
        <v>57</v>
      </c>
      <c r="P8" s="14" t="s">
        <v>34</v>
      </c>
      <c r="Q8" s="19">
        <f aca="true" t="shared" si="0" ref="Q8:R10">Q9</f>
        <v>290.387</v>
      </c>
      <c r="R8" s="19">
        <f t="shared" si="0"/>
        <v>285.405</v>
      </c>
      <c r="S8" s="16">
        <f aca="true" t="shared" si="1" ref="S8:S13">R8/Q8</f>
        <v>0.9828435845957291</v>
      </c>
      <c r="T8" s="14"/>
    </row>
    <row r="9" spans="1:20" s="1" customFormat="1" ht="51.75" customHeight="1">
      <c r="A9" s="17" t="s">
        <v>41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8" t="s">
        <v>58</v>
      </c>
      <c r="P9" s="14" t="s">
        <v>34</v>
      </c>
      <c r="Q9" s="19">
        <f t="shared" si="0"/>
        <v>290.387</v>
      </c>
      <c r="R9" s="19">
        <f t="shared" si="0"/>
        <v>285.405</v>
      </c>
      <c r="S9" s="16">
        <f>R9/Q9</f>
        <v>0.9828435845957291</v>
      </c>
      <c r="T9" s="14"/>
    </row>
    <row r="10" spans="1:20" ht="46.5" customHeight="1">
      <c r="A10" s="17" t="s">
        <v>42</v>
      </c>
      <c r="B10" s="20"/>
      <c r="C10" s="20"/>
      <c r="D10" s="20"/>
      <c r="E10" s="20"/>
      <c r="F10" s="20"/>
      <c r="G10" s="20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0" t="s">
        <v>0</v>
      </c>
      <c r="N10" s="20" t="s">
        <v>0</v>
      </c>
      <c r="O10" s="21" t="s">
        <v>70</v>
      </c>
      <c r="P10" s="20" t="s">
        <v>34</v>
      </c>
      <c r="Q10" s="22">
        <f t="shared" si="0"/>
        <v>290.387</v>
      </c>
      <c r="R10" s="22">
        <f t="shared" si="0"/>
        <v>285.405</v>
      </c>
      <c r="S10" s="16">
        <f t="shared" si="1"/>
        <v>0.9828435845957291</v>
      </c>
      <c r="T10" s="20"/>
    </row>
    <row r="11" spans="1:20" s="1" customFormat="1" ht="46.5" customHeight="1">
      <c r="A11" s="17" t="s">
        <v>81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 t="s">
        <v>72</v>
      </c>
      <c r="P11" s="23" t="s">
        <v>34</v>
      </c>
      <c r="Q11" s="25">
        <v>290.387</v>
      </c>
      <c r="R11" s="25">
        <v>285.405</v>
      </c>
      <c r="S11" s="16">
        <f>R11/Q11</f>
        <v>0.9828435845957291</v>
      </c>
      <c r="T11" s="23" t="s">
        <v>0</v>
      </c>
    </row>
    <row r="12" spans="1:20" s="1" customFormat="1" ht="65.25" customHeight="1">
      <c r="A12" s="17" t="s">
        <v>43</v>
      </c>
      <c r="B12" s="23"/>
      <c r="C12" s="23"/>
      <c r="D12" s="23"/>
      <c r="E12" s="23"/>
      <c r="F12" s="23"/>
      <c r="G12" s="23"/>
      <c r="H12" s="23"/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1" t="s">
        <v>71</v>
      </c>
      <c r="P12" s="20" t="s">
        <v>34</v>
      </c>
      <c r="Q12" s="22">
        <v>0</v>
      </c>
      <c r="R12" s="22">
        <v>0</v>
      </c>
      <c r="S12" s="16" t="e">
        <f t="shared" si="1"/>
        <v>#DIV/0!</v>
      </c>
      <c r="T12" s="20"/>
    </row>
    <row r="13" spans="1:20" ht="61.5" customHeight="1">
      <c r="A13" s="17" t="s">
        <v>82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 t="s">
        <v>73</v>
      </c>
      <c r="P13" s="23" t="s">
        <v>34</v>
      </c>
      <c r="Q13" s="25">
        <v>0</v>
      </c>
      <c r="R13" s="25">
        <v>0</v>
      </c>
      <c r="S13" s="16" t="e">
        <f t="shared" si="1"/>
        <v>#DIV/0!</v>
      </c>
      <c r="T13" s="23"/>
    </row>
    <row r="14" spans="1:20" s="1" customFormat="1" ht="39" customHeight="1">
      <c r="A14" s="17" t="s">
        <v>44</v>
      </c>
      <c r="B14" s="14"/>
      <c r="C14" s="14"/>
      <c r="D14" s="14"/>
      <c r="E14" s="14"/>
      <c r="F14" s="14"/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0</v>
      </c>
      <c r="N14" s="14" t="s">
        <v>0</v>
      </c>
      <c r="O14" s="18" t="s">
        <v>59</v>
      </c>
      <c r="P14" s="14" t="s">
        <v>34</v>
      </c>
      <c r="Q14" s="19">
        <f>SUM(Q15)</f>
        <v>186.586</v>
      </c>
      <c r="R14" s="19">
        <f>SUM(R15)</f>
        <v>182.549</v>
      </c>
      <c r="S14" s="16">
        <f aca="true" t="shared" si="2" ref="S14:S21">R14/Q14</f>
        <v>0.9783638643842517</v>
      </c>
      <c r="T14" s="14"/>
    </row>
    <row r="15" spans="1:20" s="1" customFormat="1" ht="39" customHeight="1">
      <c r="A15" s="17" t="s">
        <v>45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8" t="s">
        <v>60</v>
      </c>
      <c r="P15" s="14" t="s">
        <v>34</v>
      </c>
      <c r="Q15" s="19">
        <v>186.586</v>
      </c>
      <c r="R15" s="19">
        <v>182.549</v>
      </c>
      <c r="S15" s="16">
        <f t="shared" si="2"/>
        <v>0.9783638643842517</v>
      </c>
      <c r="T15" s="14"/>
    </row>
    <row r="16" spans="1:20" s="1" customFormat="1" ht="55.5" customHeight="1">
      <c r="A16" s="17" t="s">
        <v>46</v>
      </c>
      <c r="B16" s="20"/>
      <c r="C16" s="20"/>
      <c r="D16" s="20"/>
      <c r="E16" s="20"/>
      <c r="F16" s="20"/>
      <c r="G16" s="20" t="s">
        <v>0</v>
      </c>
      <c r="H16" s="20" t="s">
        <v>0</v>
      </c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 t="s">
        <v>0</v>
      </c>
      <c r="O16" s="21" t="s">
        <v>74</v>
      </c>
      <c r="P16" s="20" t="s">
        <v>34</v>
      </c>
      <c r="Q16" s="22">
        <f>Q17</f>
        <v>148.01</v>
      </c>
      <c r="R16" s="22">
        <f>R17</f>
        <v>146.398</v>
      </c>
      <c r="S16" s="16">
        <f t="shared" si="2"/>
        <v>0.9891088439970273</v>
      </c>
      <c r="T16" s="20"/>
    </row>
    <row r="17" spans="1:20" s="1" customFormat="1" ht="55.5" customHeight="1">
      <c r="A17" s="17" t="s">
        <v>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 t="s">
        <v>76</v>
      </c>
      <c r="P17" s="23" t="s">
        <v>34</v>
      </c>
      <c r="Q17" s="26">
        <v>148.01</v>
      </c>
      <c r="R17" s="26">
        <v>146.398</v>
      </c>
      <c r="S17" s="16">
        <f>R17/Q17</f>
        <v>0.9891088439970273</v>
      </c>
      <c r="T17" s="23" t="s">
        <v>0</v>
      </c>
    </row>
    <row r="18" spans="1:20" s="1" customFormat="1" ht="93.75" customHeight="1">
      <c r="A18" s="17" t="s">
        <v>47</v>
      </c>
      <c r="B18" s="23"/>
      <c r="C18" s="23"/>
      <c r="D18" s="23"/>
      <c r="E18" s="23"/>
      <c r="F18" s="23"/>
      <c r="G18" s="23"/>
      <c r="H18" s="23"/>
      <c r="I18" s="20" t="s">
        <v>0</v>
      </c>
      <c r="J18" s="20" t="s">
        <v>0</v>
      </c>
      <c r="K18" s="20" t="s">
        <v>0</v>
      </c>
      <c r="L18" s="20" t="s">
        <v>0</v>
      </c>
      <c r="M18" s="20" t="s">
        <v>0</v>
      </c>
      <c r="N18" s="20" t="s">
        <v>0</v>
      </c>
      <c r="O18" s="21" t="s">
        <v>75</v>
      </c>
      <c r="P18" s="20" t="s">
        <v>34</v>
      </c>
      <c r="Q18" s="22">
        <f>Q19</f>
        <v>2.191</v>
      </c>
      <c r="R18" s="22">
        <f>R19</f>
        <v>2.191</v>
      </c>
      <c r="S18" s="16">
        <f t="shared" si="2"/>
        <v>1</v>
      </c>
      <c r="T18" s="20"/>
    </row>
    <row r="19" spans="1:20" s="1" customFormat="1" ht="49.5" customHeight="1">
      <c r="A19" s="17" t="s">
        <v>84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 t="s">
        <v>77</v>
      </c>
      <c r="P19" s="23" t="s">
        <v>34</v>
      </c>
      <c r="Q19" s="25">
        <v>2.191</v>
      </c>
      <c r="R19" s="25">
        <v>2.191</v>
      </c>
      <c r="S19" s="16">
        <f>R19/Q19</f>
        <v>1</v>
      </c>
      <c r="T19" s="23"/>
    </row>
    <row r="20" spans="1:20" s="1" customFormat="1" ht="35.25" customHeight="1">
      <c r="A20" s="17" t="s">
        <v>48</v>
      </c>
      <c r="B20" s="23"/>
      <c r="C20" s="23"/>
      <c r="D20" s="23"/>
      <c r="E20" s="23"/>
      <c r="F20" s="23"/>
      <c r="G20" s="23"/>
      <c r="H20" s="23"/>
      <c r="I20" s="20" t="s">
        <v>0</v>
      </c>
      <c r="J20" s="20" t="s">
        <v>0</v>
      </c>
      <c r="K20" s="20" t="s">
        <v>0</v>
      </c>
      <c r="L20" s="20" t="s">
        <v>0</v>
      </c>
      <c r="M20" s="20" t="s">
        <v>0</v>
      </c>
      <c r="N20" s="20" t="s">
        <v>0</v>
      </c>
      <c r="O20" s="21" t="s">
        <v>66</v>
      </c>
      <c r="P20" s="20" t="s">
        <v>34</v>
      </c>
      <c r="Q20" s="22">
        <v>0</v>
      </c>
      <c r="R20" s="22">
        <v>0</v>
      </c>
      <c r="S20" s="16" t="e">
        <f t="shared" si="2"/>
        <v>#DIV/0!</v>
      </c>
      <c r="T20" s="20"/>
    </row>
    <row r="21" spans="1:20" s="1" customFormat="1" ht="45.75" customHeight="1">
      <c r="A21" s="17" t="s">
        <v>85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 t="s">
        <v>67</v>
      </c>
      <c r="P21" s="23" t="s">
        <v>34</v>
      </c>
      <c r="Q21" s="25">
        <v>0</v>
      </c>
      <c r="R21" s="25">
        <v>0</v>
      </c>
      <c r="S21" s="16" t="e">
        <f t="shared" si="2"/>
        <v>#DIV/0!</v>
      </c>
      <c r="T21" s="23"/>
    </row>
    <row r="22" spans="1:20" s="1" customFormat="1" ht="33.75" customHeight="1">
      <c r="A22" s="17" t="s">
        <v>49</v>
      </c>
      <c r="B22" s="14"/>
      <c r="C22" s="14"/>
      <c r="D22" s="14"/>
      <c r="E22" s="14"/>
      <c r="F22" s="14"/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8" t="s">
        <v>61</v>
      </c>
      <c r="P22" s="14" t="s">
        <v>34</v>
      </c>
      <c r="Q22" s="19">
        <f>Q23</f>
        <v>1474.2150000000001</v>
      </c>
      <c r="R22" s="19">
        <f>R23</f>
        <v>1339.756</v>
      </c>
      <c r="S22" s="16">
        <f aca="true" t="shared" si="3" ref="S22:S28">R22/Q22</f>
        <v>0.9087928151592543</v>
      </c>
      <c r="T22" s="14"/>
    </row>
    <row r="23" spans="1:20" s="1" customFormat="1" ht="32.25" customHeight="1">
      <c r="A23" s="17" t="s">
        <v>50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8" t="s">
        <v>62</v>
      </c>
      <c r="P23" s="14" t="s">
        <v>34</v>
      </c>
      <c r="Q23" s="19">
        <f>Q24+Q26+Q28</f>
        <v>1474.2150000000001</v>
      </c>
      <c r="R23" s="19">
        <f>R24+R26+R28</f>
        <v>1339.756</v>
      </c>
      <c r="S23" s="16">
        <f t="shared" si="3"/>
        <v>0.9087928151592543</v>
      </c>
      <c r="T23" s="14"/>
    </row>
    <row r="24" spans="1:20" s="1" customFormat="1" ht="48.75" customHeight="1">
      <c r="A24" s="17" t="s">
        <v>51</v>
      </c>
      <c r="B24" s="20"/>
      <c r="C24" s="20"/>
      <c r="D24" s="20"/>
      <c r="E24" s="20"/>
      <c r="F24" s="20"/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1" t="s">
        <v>86</v>
      </c>
      <c r="P24" s="20" t="s">
        <v>34</v>
      </c>
      <c r="Q24" s="22">
        <v>36</v>
      </c>
      <c r="R24" s="22">
        <v>36</v>
      </c>
      <c r="S24" s="16">
        <f>R24/Q24</f>
        <v>1</v>
      </c>
      <c r="T24" s="20"/>
    </row>
    <row r="25" spans="1:20" s="1" customFormat="1" ht="48.75" customHeight="1">
      <c r="A25" s="17" t="s">
        <v>87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 t="s">
        <v>79</v>
      </c>
      <c r="P25" s="23" t="s">
        <v>34</v>
      </c>
      <c r="Q25" s="27">
        <v>36</v>
      </c>
      <c r="R25" s="27">
        <v>36</v>
      </c>
      <c r="S25" s="28">
        <f>R25/Q25</f>
        <v>1</v>
      </c>
      <c r="T25" s="23" t="s">
        <v>0</v>
      </c>
    </row>
    <row r="26" spans="1:20" s="1" customFormat="1" ht="48" customHeight="1">
      <c r="A26" s="17" t="s">
        <v>52</v>
      </c>
      <c r="B26" s="20"/>
      <c r="C26" s="20"/>
      <c r="D26" s="20"/>
      <c r="E26" s="20"/>
      <c r="F26" s="20"/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 t="s">
        <v>0</v>
      </c>
      <c r="N26" s="20" t="s">
        <v>0</v>
      </c>
      <c r="O26" s="21" t="s">
        <v>78</v>
      </c>
      <c r="P26" s="20" t="s">
        <v>34</v>
      </c>
      <c r="Q26" s="22">
        <f>Q27</f>
        <v>677.948</v>
      </c>
      <c r="R26" s="22">
        <f>R27</f>
        <v>590.229</v>
      </c>
      <c r="S26" s="16">
        <f>R26/Q26</f>
        <v>0.8706110203142425</v>
      </c>
      <c r="T26" s="20"/>
    </row>
    <row r="27" spans="1:20" s="1" customFormat="1" ht="48" customHeight="1">
      <c r="A27" s="17" t="s">
        <v>89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9" t="s">
        <v>88</v>
      </c>
      <c r="P27" s="23" t="s">
        <v>34</v>
      </c>
      <c r="Q27" s="27">
        <v>677.948</v>
      </c>
      <c r="R27" s="27">
        <v>590.229</v>
      </c>
      <c r="S27" s="28">
        <f>R27/Q27</f>
        <v>0.8706110203142425</v>
      </c>
      <c r="T27" s="23" t="s">
        <v>0</v>
      </c>
    </row>
    <row r="28" spans="1:20" s="1" customFormat="1" ht="57" customHeight="1">
      <c r="A28" s="17" t="s">
        <v>65</v>
      </c>
      <c r="B28" s="20"/>
      <c r="C28" s="20"/>
      <c r="D28" s="20"/>
      <c r="E28" s="20"/>
      <c r="F28" s="20"/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1" t="s">
        <v>80</v>
      </c>
      <c r="P28" s="20" t="s">
        <v>34</v>
      </c>
      <c r="Q28" s="22">
        <f>Q29</f>
        <v>760.267</v>
      </c>
      <c r="R28" s="22">
        <f>R29</f>
        <v>713.527</v>
      </c>
      <c r="S28" s="16">
        <f t="shared" si="3"/>
        <v>0.9385215983332171</v>
      </c>
      <c r="T28" s="20"/>
    </row>
    <row r="29" spans="1:20" s="1" customFormat="1" ht="53.25" customHeight="1">
      <c r="A29" s="17" t="s">
        <v>90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 t="s">
        <v>68</v>
      </c>
      <c r="P29" s="23" t="s">
        <v>34</v>
      </c>
      <c r="Q29" s="27">
        <v>760.267</v>
      </c>
      <c r="R29" s="27">
        <v>713.527</v>
      </c>
      <c r="S29" s="28">
        <f>R29/Q29</f>
        <v>0.9385215983332171</v>
      </c>
      <c r="T29" s="23" t="s">
        <v>0</v>
      </c>
    </row>
    <row r="30" spans="1:20" ht="21" customHeight="1">
      <c r="A30" s="38" t="s">
        <v>35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39.7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9">
        <f>0.45*P32+0.35*P33+0.2*P34</f>
        <v>1.45</v>
      </c>
      <c r="Q31" s="4"/>
      <c r="R31" s="5"/>
      <c r="S31" s="6"/>
      <c r="T31" s="5"/>
    </row>
    <row r="32" spans="1:20" ht="29.25" customHeight="1">
      <c r="A32" s="2" t="s">
        <v>0</v>
      </c>
      <c r="B32" s="30" t="s">
        <v>54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9">
        <v>2</v>
      </c>
      <c r="R32" s="4"/>
      <c r="S32" s="7"/>
      <c r="T32" s="4"/>
    </row>
    <row r="33" spans="1:20" ht="36.75" customHeight="1">
      <c r="A33" s="2" t="s">
        <v>0</v>
      </c>
      <c r="B33" s="30" t="s">
        <v>55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9">
        <v>1</v>
      </c>
      <c r="Q33" s="4"/>
      <c r="R33" s="4"/>
      <c r="S33" s="7"/>
      <c r="T33" s="4"/>
    </row>
    <row r="34" spans="1:20" ht="33.75" customHeight="1">
      <c r="A34" s="2" t="s">
        <v>0</v>
      </c>
      <c r="B34" s="30" t="s">
        <v>56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9">
        <v>1</v>
      </c>
      <c r="R34" s="4"/>
      <c r="S34" s="7"/>
      <c r="T34" s="4"/>
    </row>
    <row r="35" spans="1:20" ht="36" customHeight="1">
      <c r="A35" s="30" t="s">
        <v>36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9">
        <f>S7</f>
        <v>0.9319497306412801</v>
      </c>
      <c r="Q35" s="31" t="s">
        <v>0</v>
      </c>
      <c r="R35" s="31"/>
      <c r="S35" s="31"/>
      <c r="T35" s="31"/>
    </row>
    <row r="36" spans="1:20" ht="21" customHeight="1">
      <c r="A36" s="30" t="s">
        <v>37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9">
        <f>P31/P35</f>
        <v>1.555877910927928</v>
      </c>
      <c r="Q36" s="30" t="s">
        <v>0</v>
      </c>
      <c r="R36" s="30"/>
      <c r="S36" s="30"/>
      <c r="T36" s="30"/>
    </row>
    <row r="37" spans="1:20" ht="28.5" customHeight="1">
      <c r="A37" s="30" t="s">
        <v>38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7" t="s">
        <v>63</v>
      </c>
      <c r="Q37" s="37"/>
      <c r="R37" s="37"/>
      <c r="S37" s="37"/>
      <c r="T37" s="37"/>
    </row>
  </sheetData>
  <sheetProtection/>
  <mergeCells count="27">
    <mergeCell ref="S1:T1"/>
    <mergeCell ref="R4:R5"/>
    <mergeCell ref="O3:O5"/>
    <mergeCell ref="P3:P5"/>
    <mergeCell ref="Q3:T3"/>
    <mergeCell ref="A2:T2"/>
    <mergeCell ref="A3:N3"/>
    <mergeCell ref="A4:C5"/>
    <mergeCell ref="D4:E5"/>
    <mergeCell ref="F4:G5"/>
    <mergeCell ref="H4:N4"/>
    <mergeCell ref="S4:S5"/>
    <mergeCell ref="T4:T5"/>
    <mergeCell ref="H5:I5"/>
    <mergeCell ref="A37:O37"/>
    <mergeCell ref="P37:T37"/>
    <mergeCell ref="K5:N5"/>
    <mergeCell ref="Q4:Q5"/>
    <mergeCell ref="A30:T30"/>
    <mergeCell ref="A31:O31"/>
    <mergeCell ref="B33:O33"/>
    <mergeCell ref="B32:O32"/>
    <mergeCell ref="B34:O34"/>
    <mergeCell ref="A35:O35"/>
    <mergeCell ref="Q35:T35"/>
    <mergeCell ref="A36:O36"/>
    <mergeCell ref="Q36:T36"/>
  </mergeCells>
  <printOptions/>
  <pageMargins left="0.3937008" right="0.3937008" top="0.3937008" bottom="0.5874016" header="0.3" footer="0.3"/>
  <pageSetup horizontalDpi="600" verticalDpi="600" orientation="portrait" paperSize="8" scale="64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2020-05-07T17:50:12Z</dcterms:modified>
  <cp:category/>
  <cp:version/>
  <cp:contentType/>
  <cp:contentStatus/>
</cp:coreProperties>
</file>